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266" windowWidth="23040" windowHeight="65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<sst xmlns="http://schemas.openxmlformats.org/spreadsheetml/2006/main" count="90" uniqueCount="90">
  <si>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КД</t>
  </si>
  <si>
    <t>000 1 00 00000 00 0000 000</t>
  </si>
  <si>
    <t>Налоговые доходы</t>
  </si>
  <si>
    <t>НАЛОГИ НА ПРИБЫЛЬ, ДОХОДЫ</t>
  </si>
  <si>
    <t>Налог на доходы 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</si>
  <si>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</si>
  <si>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</si>
  <si>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</si>
  <si>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</si>
  <si>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</t>
  </si>
  <si>
    <t>000 1 08 00000 00 0000 000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</si>
  <si>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</si>
  <si>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</si>
  <si>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</si>
  <si>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</si>
  <si>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000 1 12 00000 00 0000 000</t>
  </si>
  <si>
    <t>ПЛАТЕЖИ ПРИ ПОЛЬЗОВАНИИ ПРИРОДНЫМИ РЕСУРСАМИ</t>
  </si>
  <si>
    <t>000 1 13 00000 00 0000 000</t>
  </si>
  <si>
    <t>000 1 15 02000 00 0000 140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</si>
  <si>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</si>
  <si>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</si>
  <si>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</si>
  <si>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</si>
  <si>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</si>
  <si>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</si>
  <si>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</si>
  <si>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 xml:space="preserve">БЕЗВОЗМЕЗДНЫЕ ПОСТУПЛЕНИЯ </t>
  </si>
  <si>
    <t>000 2 02 00000 00 0000 000</t>
  </si>
  <si>
    <t>ПРОЧИЕ БЕЗВОЗМЕЗДНЫЕ ПОСТУПЛЕНИЯ</t>
  </si>
  <si>
    <t>ВСЕГО  ДОХОДОВ</t>
  </si>
  <si>
    <t>Наименование доходов</t>
  </si>
  <si>
    <t xml:space="preserve"> Неналоговые доходы, всего</t>
  </si>
  <si>
    <t>НАЛОГОВЫЕ И НЕНАЛОГОВЫЕ ДОХОДЫ</t>
  </si>
  <si>
    <t xml:space="preserve">000 1 03 02000 01 0000 110  </t>
  </si>
  <si>
    <t>Единый налог на вмененный доход для отдельныхвидов деятельности</t>
  </si>
  <si>
    <t>000 1 05 04000 02 0000 110</t>
  </si>
  <si>
    <t>Налог, взимаемый в связи с применением патентной системы налогообложения</t>
  </si>
  <si>
    <t>ГОСУДАРСТВЕННАЯ ПОШЛИНА</t>
  </si>
  <si>
    <t>000 1 13 01000 00 0000 130</t>
  </si>
  <si>
    <t>Доходы от оказания платных услуг (работ)</t>
  </si>
  <si>
    <t>000 1 16 25000 00 0000 140</t>
  </si>
  <si>
    <t>000 1 16 28000 01 0000 140</t>
  </si>
  <si>
    <t>000 1 16 35030 05 0000 140</t>
  </si>
  <si>
    <t>000 1 16 90000 00 0000 140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</si>
  <si>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</si>
  <si>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</si>
  <si>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Суммы по искам о возмещении вреда, причиненного окружающей среде, подлежащие зачислению в бюджеты муниципальных районов</t>
  </si>
  <si>
    <t>Прочие поступления от денежных взысканий (штрафов) и иных сумм в возмещение ущерба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</si>
  <si>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</si>
  <si>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</si>
  <si>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000 2 07 00000 00 0000 000</t>
  </si>
  <si>
    <t>000 1 01 00000 00 0000 000</t>
  </si>
  <si>
    <t>000 1 01 02000 01 0000 110</t>
  </si>
  <si>
    <t>000 1 03 00000 00 0000 000</t>
  </si>
  <si>
    <t>000 1 05 00000 00 0000 000</t>
  </si>
  <si>
    <t>000 1 05 01000 00 0000 110</t>
  </si>
  <si>
    <t>000 1 05 02000 02 0000 110</t>
  </si>
  <si>
    <t>000 1 05 03000 01 0000 110</t>
  </si>
  <si>
    <t>000 1 06 00000 00 0000 000</t>
  </si>
  <si>
    <t xml:space="preserve">000 1 06 01000 00 0000 110 </t>
  </si>
  <si>
    <t xml:space="preserve">000 1 06 06000 00 0000 110 </t>
  </si>
  <si>
    <t>000 1 09 00000 00 0000 000</t>
  </si>
  <si>
    <t xml:space="preserve">Акцизы по подакцизным товарам (продукции), производимым на территории Российской Федерации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</si>
  <si>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</si>
  <si>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Платежи, взимаемые государственными и муниципальными органами (организациями) за выполнение определенных функций</t>
  </si>
  <si>
    <t>000 1 11 03000 00 0000 120</t>
  </si>
  <si>
    <t>Проценты, полученные от предоставления бюджетных кредитов внутри страны</t>
  </si>
  <si>
    <t>2019 год</t>
  </si>
  <si>
    <t>(тыс. рублей)</t>
  </si>
  <si>
    <t>2020 год</t>
  </si>
  <si>
    <t>000 1 13 02000 00 0000 130</t>
  </si>
  <si>
    <t>Доходы от компенсации затрат государства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</si>
  <si>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</si>
  <si>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</si>
  <si>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2021 год</t>
  </si>
  <si>
    <t>000 2 02 10000 00 0000 150</t>
  </si>
  <si>
    <t>000 2 02 20000 00 0000 150</t>
  </si>
  <si>
    <t>000 2 02 30000 00 0000 150</t>
  </si>
  <si>
    <t>000 2 02 40000 00 0000 150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</si>
  <si>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</si>
  <si>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</si>
  <si>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</si>
  <si>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r>
      <t>ДОХОДЫ ОТ ОКАЗАНИЯ ПЛАТНЫХ УСЛУГ (РАБОТ)</t>
    </r>
    <r>
      <rPr>
        <b/>
        <sz val="12"/>
        <color indexed="36"/>
        <rFont val="Times New Roman"/>
        <family val="1"/>
      </rPr>
      <t xml:space="preserve"> </t>
    </r>
    <r>
      <rPr>
        <b/>
        <sz val="12"/>
        <rFont val="Times New Roman"/>
        <family val="1"/>
      </rPr>
      <t>И КОМПЕНСАЦИИ ЗАТРАТ ГОСУДАРСТВА</t>
    </r>
  </si>
  <si>
    <t>Налог, взимаемый в связи с применением упрощенной системы налогообложения</t>
  </si>
  <si>
    <r>
      <t xml:space="preserve">НАЛОГИ НА ТОВАРЫ (РАБОТЫ, УСЛУГИ), РЕАЛИЗУЕМЫЕ НА ТЕРРИТОРИИ </t>
    </r>
    <r>
      <rPr>
        <b/>
        <sz val="12"/>
        <rFont val="Times New Roman"/>
        <family val="1"/>
      </rPr>
      <t>РОССИЙСКОЙ ФЕДЕРАЦИИ</t>
    </r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</si>
  <si>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</si>
  <si>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</si>
  <si>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000 1 11 09045 00 0000 120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</si>
  <si>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</si>
  <si>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бюджета сельского поселения Кышик на 2019 год и плановый период 2020 и 2021 годов  (Проект)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</si>
</sst>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 ;[Red]\-#,##0.00\ 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00"/>
    <numFmt numFmtId="186" formatCode="#,##0.000_ ;[Red]\-#,##0.000\ "/>
    <numFmt numFmtId="187" formatCode="#,##0.0;[Red]\-#,##0.0;0.0"/>
    <numFmt numFmtId="188" formatCode="_-* #,##0.0_р_._-;\-* #,##0.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49" fontId="3" fillId="32" borderId="3">
      <alignment horizontal="left" vertical="top" wrapText="1"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  <xf numFmtId="0" fontId="2" fillId="34" borderId="3">
      <alignment horizontal="left" vertical="top" wrapText="1"/>
      <protection/>
    </xf>
  </cellStyleXfs>
  <cellXfs count="45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82" fontId="50" fillId="0" borderId="0" xfId="0" applyNumberFormat="1" applyFont="1" applyFill="1" applyAlignment="1">
      <alignment/>
    </xf>
    <xf numFmtId="3" fontId="51" fillId="35" borderId="11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35" borderId="0" xfId="0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172" fontId="50" fillId="35" borderId="11" xfId="0" applyNumberFormat="1" applyFont="1" applyFill="1" applyBorder="1" applyAlignment="1">
      <alignment horizontal="center" vertical="center"/>
    </xf>
    <xf numFmtId="172" fontId="6" fillId="35" borderId="11" xfId="54" applyNumberFormat="1" applyFont="1" applyFill="1" applyBorder="1" applyAlignment="1" applyProtection="1">
      <alignment horizontal="center" vertical="center"/>
      <protection hidden="1"/>
    </xf>
    <xf numFmtId="0" fontId="52" fillId="35" borderId="0" xfId="0" applyFont="1" applyFill="1" applyAlignment="1">
      <alignment/>
    </xf>
    <xf numFmtId="0" fontId="50" fillId="35" borderId="0" xfId="0" applyFont="1" applyFill="1" applyAlignment="1">
      <alignment/>
    </xf>
    <xf numFmtId="173" fontId="52" fillId="35" borderId="0" xfId="0" applyNumberFormat="1" applyFont="1" applyFill="1" applyAlignment="1">
      <alignment horizontal="center" vertical="center" wrapText="1"/>
    </xf>
    <xf numFmtId="176" fontId="52" fillId="35" borderId="0" xfId="0" applyNumberFormat="1" applyFont="1" applyFill="1" applyAlignment="1">
      <alignment horizontal="center" vertical="center" wrapText="1"/>
    </xf>
    <xf numFmtId="172" fontId="52" fillId="35" borderId="0" xfId="0" applyNumberFormat="1" applyFont="1" applyFill="1" applyAlignment="1">
      <alignment horizontal="center" vertical="center" wrapText="1"/>
    </xf>
    <xf numFmtId="0" fontId="52" fillId="35" borderId="0" xfId="0" applyFont="1" applyFill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1" xfId="66" applyFont="1" applyFill="1" applyBorder="1" applyAlignment="1">
      <alignment horizontal="left" vertical="center" wrapText="1"/>
      <protection/>
    </xf>
    <xf numFmtId="49" fontId="53" fillId="35" borderId="11" xfId="60" applyFont="1" applyFill="1" applyBorder="1" applyAlignment="1">
      <alignment horizontal="center" vertical="center" wrapText="1"/>
      <protection/>
    </xf>
    <xf numFmtId="0" fontId="53" fillId="35" borderId="11" xfId="66" applyFont="1" applyFill="1" applyBorder="1">
      <alignment horizontal="left" vertical="top" wrapText="1"/>
      <protection/>
    </xf>
    <xf numFmtId="172" fontId="7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0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1" fillId="35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left" vertical="center" wrapText="1"/>
    </xf>
    <xf numFmtId="172" fontId="50" fillId="35" borderId="11" xfId="43" applyNumberFormat="1" applyFont="1" applyFill="1" applyBorder="1" applyAlignment="1">
      <alignment horizontal="center" vertical="center"/>
      <protection/>
    </xf>
    <xf numFmtId="0" fontId="51" fillId="35" borderId="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ойства элементов измерения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Элементы осе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115" zoomScaleSheetLayoutView="100" workbookViewId="0" topLeftCell="A1">
      <selection activeCell="C22" sqref="C22:E22"/>
    </sheetView>
  </sheetViews>
  <sheetFormatPr defaultColWidth="9.140625" defaultRowHeight="15"/>
  <cols>
    <col min="1" max="1" width="29.7109375" style="6" customWidth="1"/>
    <col min="2" max="2" width="47.7109375" style="7" customWidth="1"/>
    <col min="3" max="3" width="14.7109375" style="14" customWidth="1"/>
    <col min="4" max="4" width="14.00390625" style="1" customWidth="1"/>
    <col min="5" max="5" width="17.140625" style="1" customWidth="1"/>
    <col min="6" max="7" width="9.140625" style="1" hidden="1" customWidth="1"/>
    <col min="8" max="16384" width="9.140625" style="1" customWidth="1"/>
  </cols>
  <sheetData>
    <row r="1" spans="1:5" ht="36.75" customHeight="1">
      <c r="A1" s="39" t="s">
        <v>89</v>
      </c>
      <c r="B1" s="39"/>
      <c r="C1" s="39"/>
      <c r="D1" s="39"/>
      <c r="E1" s="39"/>
    </row>
    <row r="2" spans="1:5" ht="15.75">
      <c r="A2" s="33"/>
      <c r="B2" s="8"/>
      <c r="C2" s="8"/>
      <c r="D2" s="40" t="s">
        <v>68</v>
      </c>
      <c r="E2" s="40"/>
    </row>
    <row r="3" spans="1:5" s="2" customFormat="1" ht="29.25" customHeight="1">
      <c r="A3" s="43" t="s">
        <v>0</v>
      </c>
      <c r="B3" s="43" t="s">
        <v>30</v>
      </c>
      <c r="C3" s="44" t="s">
        <v>67</v>
      </c>
      <c r="D3" s="42" t="s">
        <v>69</v>
      </c>
      <c r="E3" s="42" t="s">
        <v>74</v>
      </c>
    </row>
    <row r="4" spans="1:5" s="2" customFormat="1" ht="9" customHeight="1">
      <c r="A4" s="43"/>
      <c r="B4" s="43"/>
      <c r="C4" s="44"/>
      <c r="D4" s="42"/>
      <c r="E4" s="42"/>
    </row>
    <row r="5" spans="1:5" ht="31.5">
      <c r="A5" s="30" t="s">
        <v>1</v>
      </c>
      <c r="B5" s="20" t="s">
        <v>32</v>
      </c>
      <c r="C5" s="9">
        <f>C6+C22</f>
        <v>3258.5</v>
      </c>
      <c r="D5" s="9">
        <f>D6+D22</f>
        <v>3314.7</v>
      </c>
      <c r="E5" s="9">
        <f>E6+E22</f>
        <v>3313.7</v>
      </c>
    </row>
    <row r="6" spans="1:5" ht="15.75">
      <c r="A6" s="30"/>
      <c r="B6" s="20" t="s">
        <v>2</v>
      </c>
      <c r="C6" s="9">
        <f>C7+C11+C16+C19+C21+C9</f>
        <v>3151.5</v>
      </c>
      <c r="D6" s="9">
        <f>D7+D11+D16+D19+D21+D9</f>
        <v>3202.7</v>
      </c>
      <c r="E6" s="9">
        <f>E7+E11+E16+E19+E21+E9</f>
        <v>3201.7</v>
      </c>
    </row>
    <row r="7" spans="1:5" ht="15.75">
      <c r="A7" s="30" t="s">
        <v>51</v>
      </c>
      <c r="B7" s="20" t="s">
        <v>3</v>
      </c>
      <c r="C7" s="10">
        <f>C8</f>
        <v>1094</v>
      </c>
      <c r="D7" s="10">
        <f>D8</f>
        <v>1085.7</v>
      </c>
      <c r="E7" s="10">
        <f>E8</f>
        <v>1082.7</v>
      </c>
    </row>
    <row r="8" spans="1:5" s="31" customFormat="1" ht="15.75">
      <c r="A8" s="25" t="s">
        <v>52</v>
      </c>
      <c r="B8" s="37" t="s">
        <v>4</v>
      </c>
      <c r="C8" s="38">
        <v>1094</v>
      </c>
      <c r="D8" s="12">
        <v>1085.7</v>
      </c>
      <c r="E8" s="12">
        <v>1082.7</v>
      </c>
    </row>
    <row r="9" spans="1:5" ht="63">
      <c r="A9" s="4" t="s">
        <v>53</v>
      </c>
      <c r="B9" s="5" t="s">
        <v>84</v>
      </c>
      <c r="C9" s="10">
        <v>1934.5</v>
      </c>
      <c r="D9" s="10">
        <v>1989</v>
      </c>
      <c r="E9" s="10">
        <v>1989</v>
      </c>
    </row>
    <row r="10" spans="1:5" s="32" customFormat="1" ht="47.25">
      <c r="A10" s="34" t="s">
        <v>33</v>
      </c>
      <c r="B10" s="26" t="s">
        <v>62</v>
      </c>
      <c r="C10" s="10">
        <v>1934.5</v>
      </c>
      <c r="D10" s="10">
        <v>1989</v>
      </c>
      <c r="E10" s="10">
        <v>1989</v>
      </c>
    </row>
    <row r="11" spans="1:5" ht="15.75">
      <c r="A11" s="30" t="s">
        <v>54</v>
      </c>
      <c r="B11" s="20" t="s">
        <v>5</v>
      </c>
      <c r="C11" s="10">
        <f>C12+C13+C14+C15</f>
        <v>7</v>
      </c>
      <c r="D11" s="10">
        <f>D12+D13+D14+D15</f>
        <v>10</v>
      </c>
      <c r="E11" s="10">
        <f>E12+E13+E14+E15</f>
        <v>11</v>
      </c>
    </row>
    <row r="12" spans="1:5" ht="31.5">
      <c r="A12" s="21" t="s">
        <v>55</v>
      </c>
      <c r="B12" s="22" t="s">
        <v>83</v>
      </c>
      <c r="C12" s="10">
        <v>0</v>
      </c>
      <c r="D12" s="11">
        <v>0</v>
      </c>
      <c r="E12" s="11">
        <v>0</v>
      </c>
    </row>
    <row r="13" spans="1:5" ht="31.5">
      <c r="A13" s="21" t="s">
        <v>56</v>
      </c>
      <c r="B13" s="22" t="s">
        <v>34</v>
      </c>
      <c r="C13" s="10">
        <v>0</v>
      </c>
      <c r="D13" s="11">
        <v>0</v>
      </c>
      <c r="E13" s="11">
        <v>0</v>
      </c>
    </row>
    <row r="14" spans="1:5" s="31" customFormat="1" ht="15.75">
      <c r="A14" s="21" t="s">
        <v>57</v>
      </c>
      <c r="B14" s="22" t="s">
        <v>6</v>
      </c>
      <c r="C14" s="10">
        <v>7</v>
      </c>
      <c r="D14" s="11">
        <v>10</v>
      </c>
      <c r="E14" s="11">
        <v>11</v>
      </c>
    </row>
    <row r="15" spans="1:5" ht="31.5">
      <c r="A15" s="27" t="s">
        <v>35</v>
      </c>
      <c r="B15" s="28" t="s">
        <v>36</v>
      </c>
      <c r="C15" s="10">
        <v>0</v>
      </c>
      <c r="D15" s="11">
        <v>0</v>
      </c>
      <c r="E15" s="11">
        <v>0</v>
      </c>
    </row>
    <row r="16" spans="1:5" ht="15.75">
      <c r="A16" s="30" t="s">
        <v>58</v>
      </c>
      <c r="B16" s="20" t="s">
        <v>7</v>
      </c>
      <c r="C16" s="10">
        <f>C17+C18</f>
        <v>90</v>
      </c>
      <c r="D16" s="10">
        <f>D17+D18</f>
        <v>91</v>
      </c>
      <c r="E16" s="10">
        <f>E17+E18</f>
        <v>92</v>
      </c>
    </row>
    <row r="17" spans="1:5" s="31" customFormat="1" ht="15.75">
      <c r="A17" s="21" t="s">
        <v>59</v>
      </c>
      <c r="B17" s="22" t="s">
        <v>8</v>
      </c>
      <c r="C17" s="10">
        <v>65</v>
      </c>
      <c r="D17" s="11">
        <v>68</v>
      </c>
      <c r="E17" s="11">
        <v>69</v>
      </c>
    </row>
    <row r="18" spans="1:5" s="31" customFormat="1" ht="15.75">
      <c r="A18" s="21" t="s">
        <v>60</v>
      </c>
      <c r="B18" s="22" t="s">
        <v>9</v>
      </c>
      <c r="C18" s="10">
        <v>25</v>
      </c>
      <c r="D18" s="11">
        <v>23</v>
      </c>
      <c r="E18" s="11">
        <v>23</v>
      </c>
    </row>
    <row r="19" spans="1:5" ht="15.75">
      <c r="A19" s="30" t="s">
        <v>10</v>
      </c>
      <c r="B19" s="20" t="s">
        <v>37</v>
      </c>
      <c r="C19" s="10">
        <f>C20</f>
        <v>26</v>
      </c>
      <c r="D19" s="11">
        <v>27</v>
      </c>
      <c r="E19" s="11">
        <v>27</v>
      </c>
    </row>
    <row r="20" spans="1:5" s="31" customFormat="1" ht="110.25">
      <c r="A20" s="35" t="s">
        <v>85</v>
      </c>
      <c r="B20" s="22" t="s">
        <v>86</v>
      </c>
      <c r="C20" s="10">
        <v>26</v>
      </c>
      <c r="D20" s="11">
        <v>27</v>
      </c>
      <c r="E20" s="11">
        <v>27</v>
      </c>
    </row>
    <row r="21" spans="1:5" ht="47.25">
      <c r="A21" s="30" t="s">
        <v>61</v>
      </c>
      <c r="B21" s="20" t="s">
        <v>11</v>
      </c>
      <c r="C21" s="10">
        <v>0</v>
      </c>
      <c r="D21" s="12">
        <v>0</v>
      </c>
      <c r="E21" s="12">
        <v>0</v>
      </c>
    </row>
    <row r="22" spans="1:5" ht="15.75">
      <c r="A22" s="23"/>
      <c r="B22" s="24" t="s">
        <v>31</v>
      </c>
      <c r="C22" s="9">
        <f>SUM(C23+C28)</f>
        <v>107</v>
      </c>
      <c r="D22" s="9">
        <f>SUM(D23+D28)</f>
        <v>112</v>
      </c>
      <c r="E22" s="9">
        <f>SUM(E23+E28)</f>
        <v>112</v>
      </c>
    </row>
    <row r="23" spans="1:5" ht="63">
      <c r="A23" s="30" t="s">
        <v>12</v>
      </c>
      <c r="B23" s="20" t="s">
        <v>13</v>
      </c>
      <c r="C23" s="10">
        <f>C25+C26+C24</f>
        <v>62</v>
      </c>
      <c r="D23" s="10">
        <f>D25+D26+D24</f>
        <v>65</v>
      </c>
      <c r="E23" s="10">
        <f>E25+E26+E24</f>
        <v>65</v>
      </c>
    </row>
    <row r="24" spans="1:5" ht="31.5" hidden="1">
      <c r="A24" s="21" t="s">
        <v>65</v>
      </c>
      <c r="B24" s="22" t="s">
        <v>66</v>
      </c>
      <c r="C24" s="10">
        <v>0</v>
      </c>
      <c r="D24" s="10">
        <v>0</v>
      </c>
      <c r="E24" s="10">
        <v>0</v>
      </c>
    </row>
    <row r="25" spans="1:5" s="31" customFormat="1" ht="110.25">
      <c r="A25" s="21" t="s">
        <v>87</v>
      </c>
      <c r="B25" s="22" t="s">
        <v>88</v>
      </c>
      <c r="C25" s="10">
        <v>62</v>
      </c>
      <c r="D25" s="11">
        <v>65</v>
      </c>
      <c r="E25" s="11">
        <v>65</v>
      </c>
    </row>
    <row r="26" spans="1:5" ht="126">
      <c r="A26" s="25" t="s">
        <v>14</v>
      </c>
      <c r="B26" s="22" t="s">
        <v>63</v>
      </c>
      <c r="C26" s="10">
        <v>0</v>
      </c>
      <c r="D26" s="11">
        <v>0</v>
      </c>
      <c r="E26" s="11">
        <v>0</v>
      </c>
    </row>
    <row r="27" spans="1:5" ht="31.5">
      <c r="A27" s="30" t="s">
        <v>15</v>
      </c>
      <c r="B27" s="20" t="s">
        <v>16</v>
      </c>
      <c r="C27" s="10">
        <v>0</v>
      </c>
      <c r="D27" s="11">
        <v>0</v>
      </c>
      <c r="E27" s="11">
        <v>0</v>
      </c>
    </row>
    <row r="28" spans="1:5" ht="47.25">
      <c r="A28" s="30" t="s">
        <v>17</v>
      </c>
      <c r="B28" s="20" t="s">
        <v>82</v>
      </c>
      <c r="C28" s="10">
        <f>C29+C30</f>
        <v>45</v>
      </c>
      <c r="D28" s="10">
        <f>D29+D30</f>
        <v>47</v>
      </c>
      <c r="E28" s="10">
        <f>E29+E30</f>
        <v>47</v>
      </c>
    </row>
    <row r="29" spans="1:5" s="31" customFormat="1" ht="15.75">
      <c r="A29" s="21" t="s">
        <v>38</v>
      </c>
      <c r="B29" s="22" t="s">
        <v>39</v>
      </c>
      <c r="C29" s="29">
        <v>45</v>
      </c>
      <c r="D29" s="11">
        <v>47</v>
      </c>
      <c r="E29" s="11">
        <v>47</v>
      </c>
    </row>
    <row r="30" spans="1:5" ht="31.5">
      <c r="A30" s="21" t="s">
        <v>70</v>
      </c>
      <c r="B30" s="22" t="s">
        <v>71</v>
      </c>
      <c r="C30" s="29">
        <v>0</v>
      </c>
      <c r="D30" s="11">
        <v>0</v>
      </c>
      <c r="E30" s="11">
        <v>0</v>
      </c>
    </row>
    <row r="31" spans="1:5" ht="63">
      <c r="A31" s="30" t="s">
        <v>18</v>
      </c>
      <c r="B31" s="20" t="s">
        <v>64</v>
      </c>
      <c r="C31" s="10">
        <v>0</v>
      </c>
      <c r="D31" s="11">
        <v>0</v>
      </c>
      <c r="E31" s="11">
        <v>0</v>
      </c>
    </row>
    <row r="32" spans="1:5" ht="31.5">
      <c r="A32" s="30" t="s">
        <v>19</v>
      </c>
      <c r="B32" s="20" t="s">
        <v>20</v>
      </c>
      <c r="C32" s="10">
        <f>C33+C34+C36+C37+C35</f>
        <v>0</v>
      </c>
      <c r="D32" s="10">
        <f>D33+D34+D36+D37+D35</f>
        <v>0</v>
      </c>
      <c r="E32" s="10">
        <f>E33+E34+E36+E37+E35</f>
        <v>0</v>
      </c>
    </row>
    <row r="33" spans="1:5" ht="173.25">
      <c r="A33" s="21" t="s">
        <v>40</v>
      </c>
      <c r="B33" s="22" t="s">
        <v>44</v>
      </c>
      <c r="C33" s="29">
        <v>0</v>
      </c>
      <c r="D33" s="29">
        <v>0</v>
      </c>
      <c r="E33" s="29">
        <v>0</v>
      </c>
    </row>
    <row r="34" spans="1:5" ht="78.75">
      <c r="A34" s="21" t="s">
        <v>41</v>
      </c>
      <c r="B34" s="22" t="s">
        <v>45</v>
      </c>
      <c r="C34" s="29">
        <v>0</v>
      </c>
      <c r="D34" s="29">
        <v>0</v>
      </c>
      <c r="E34" s="29">
        <v>0</v>
      </c>
    </row>
    <row r="35" spans="1:5" ht="110.25">
      <c r="A35" s="21" t="s">
        <v>72</v>
      </c>
      <c r="B35" s="22" t="s">
        <v>73</v>
      </c>
      <c r="C35" s="29">
        <v>0</v>
      </c>
      <c r="D35" s="29">
        <v>0</v>
      </c>
      <c r="E35" s="29">
        <v>0</v>
      </c>
    </row>
    <row r="36" spans="1:5" ht="63">
      <c r="A36" s="21" t="s">
        <v>42</v>
      </c>
      <c r="B36" s="22" t="s">
        <v>46</v>
      </c>
      <c r="C36" s="29">
        <v>0</v>
      </c>
      <c r="D36" s="29">
        <v>0</v>
      </c>
      <c r="E36" s="29">
        <v>0</v>
      </c>
    </row>
    <row r="37" spans="1:5" ht="47.25">
      <c r="A37" s="21" t="s">
        <v>43</v>
      </c>
      <c r="B37" s="22" t="s">
        <v>47</v>
      </c>
      <c r="C37" s="29">
        <v>0</v>
      </c>
      <c r="D37" s="11">
        <v>0</v>
      </c>
      <c r="E37" s="11">
        <v>0</v>
      </c>
    </row>
    <row r="38" spans="1:5" ht="15.75">
      <c r="A38" s="30" t="s">
        <v>21</v>
      </c>
      <c r="B38" s="20" t="s">
        <v>22</v>
      </c>
      <c r="C38" s="10">
        <v>0</v>
      </c>
      <c r="D38" s="10">
        <f>D39</f>
        <v>0</v>
      </c>
      <c r="E38" s="10">
        <f>E39</f>
        <v>0</v>
      </c>
    </row>
    <row r="39" spans="1:5" ht="14.25" customHeight="1">
      <c r="A39" s="21" t="s">
        <v>23</v>
      </c>
      <c r="B39" s="22" t="s">
        <v>24</v>
      </c>
      <c r="C39" s="10">
        <v>0</v>
      </c>
      <c r="D39" s="11">
        <v>0</v>
      </c>
      <c r="E39" s="11">
        <v>0</v>
      </c>
    </row>
    <row r="40" spans="1:5" ht="15.75">
      <c r="A40" s="30" t="s">
        <v>25</v>
      </c>
      <c r="B40" s="24" t="s">
        <v>26</v>
      </c>
      <c r="C40" s="9">
        <f>C41+C46</f>
        <v>17478</v>
      </c>
      <c r="D40" s="9">
        <f>D41+D46</f>
        <v>17505</v>
      </c>
      <c r="E40" s="9">
        <f>E41+E46</f>
        <v>17524</v>
      </c>
    </row>
    <row r="41" spans="1:5" ht="47.25">
      <c r="A41" s="30" t="s">
        <v>27</v>
      </c>
      <c r="B41" s="24" t="s">
        <v>80</v>
      </c>
      <c r="C41" s="9">
        <f>C42+C43+C44+C45</f>
        <v>17478</v>
      </c>
      <c r="D41" s="9">
        <f>D42+D43+D44+D45</f>
        <v>17505</v>
      </c>
      <c r="E41" s="9">
        <f>E42+E43+E44+E45</f>
        <v>17524</v>
      </c>
    </row>
    <row r="42" spans="1:5" ht="31.5">
      <c r="A42" s="21" t="s">
        <v>75</v>
      </c>
      <c r="B42" s="22" t="s">
        <v>79</v>
      </c>
      <c r="C42" s="29">
        <v>17027</v>
      </c>
      <c r="D42" s="11">
        <v>17209</v>
      </c>
      <c r="E42" s="11">
        <v>17236</v>
      </c>
    </row>
    <row r="43" spans="1:5" ht="47.25">
      <c r="A43" s="21" t="s">
        <v>76</v>
      </c>
      <c r="B43" s="22" t="s">
        <v>48</v>
      </c>
      <c r="C43" s="29">
        <v>0</v>
      </c>
      <c r="D43" s="11">
        <v>0</v>
      </c>
      <c r="E43" s="11">
        <v>0</v>
      </c>
    </row>
    <row r="44" spans="1:5" ht="31.5" customHeight="1">
      <c r="A44" s="21" t="s">
        <v>77</v>
      </c>
      <c r="B44" s="22" t="s">
        <v>81</v>
      </c>
      <c r="C44" s="29">
        <v>232</v>
      </c>
      <c r="D44" s="11">
        <v>229</v>
      </c>
      <c r="E44" s="12">
        <v>237</v>
      </c>
    </row>
    <row r="45" spans="1:5" ht="15.75">
      <c r="A45" s="21" t="s">
        <v>78</v>
      </c>
      <c r="B45" s="22" t="s">
        <v>49</v>
      </c>
      <c r="C45" s="29">
        <v>219</v>
      </c>
      <c r="D45" s="12">
        <v>67</v>
      </c>
      <c r="E45" s="13">
        <v>51</v>
      </c>
    </row>
    <row r="46" spans="1:5" ht="31.5">
      <c r="A46" s="30" t="s">
        <v>50</v>
      </c>
      <c r="B46" s="20" t="s">
        <v>28</v>
      </c>
      <c r="C46" s="9">
        <v>0</v>
      </c>
      <c r="D46" s="11">
        <v>0</v>
      </c>
      <c r="E46" s="11">
        <v>0</v>
      </c>
    </row>
    <row r="47" spans="1:5" ht="15.75">
      <c r="A47" s="36"/>
      <c r="B47" s="20" t="s">
        <v>29</v>
      </c>
      <c r="C47" s="9">
        <f>C40+C5</f>
        <v>20736.5</v>
      </c>
      <c r="D47" s="9">
        <f>D40+D5</f>
        <v>20819.7</v>
      </c>
      <c r="E47" s="9">
        <f>E40+E5</f>
        <v>20837.7</v>
      </c>
    </row>
    <row r="48" spans="4:5" ht="15.75">
      <c r="D48" s="15"/>
      <c r="E48" s="15"/>
    </row>
    <row r="49" spans="1:5" ht="56.25" customHeight="1">
      <c r="A49" s="41"/>
      <c r="B49" s="41"/>
      <c r="C49" s="41"/>
      <c r="D49" s="41"/>
      <c r="E49" s="41"/>
    </row>
    <row r="50" ht="15.75">
      <c r="C50" s="16"/>
    </row>
    <row r="51" ht="15.75">
      <c r="C51" s="16"/>
    </row>
    <row r="52" ht="15.75">
      <c r="C52" s="16"/>
    </row>
    <row r="53" ht="15.75">
      <c r="C53" s="16"/>
    </row>
    <row r="54" ht="15.75">
      <c r="C54" s="16"/>
    </row>
    <row r="55" ht="15.75">
      <c r="C55" s="17"/>
    </row>
    <row r="56" spans="3:5" ht="15.75">
      <c r="C56" s="18"/>
      <c r="D56" s="3"/>
      <c r="E56" s="3"/>
    </row>
    <row r="57" ht="15.75">
      <c r="C57" s="19"/>
    </row>
    <row r="58" ht="15.75">
      <c r="C58" s="19"/>
    </row>
    <row r="59" ht="15.75">
      <c r="C59" s="19"/>
    </row>
  </sheetData>
  <sheetProtection/>
  <protectedRanges>
    <protectedRange sqref="C8" name="krista_tr_1240_0_1"/>
  </protectedRanges>
  <mergeCells count="8">
    <mergeCell ref="A1:E1"/>
    <mergeCell ref="D2:E2"/>
    <mergeCell ref="A49:E49"/>
    <mergeCell ref="E3:E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HP</cp:lastModifiedBy>
  <cp:lastPrinted>2018-11-13T09:25:09Z</cp:lastPrinted>
  <dcterms:created xsi:type="dcterms:W3CDTF">2009-10-16T17:36:11Z</dcterms:created>
  <dcterms:modified xsi:type="dcterms:W3CDTF">2018-12-18T07:23:53Z</dcterms:modified>
  <cp:category/>
  <cp:version/>
  <cp:contentType/>
  <cp:contentStatus/>
</cp:coreProperties>
</file>